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D\Documents\"/>
    </mc:Choice>
  </mc:AlternateContent>
  <xr:revisionPtr revIDLastSave="0" documentId="13_ncr:1_{40DE8989-2F94-4C39-8C7D-5CA0013E0EB7}" xr6:coauthVersionLast="36" xr6:coauthVersionMax="36" xr10:uidLastSave="{00000000-0000-0000-0000-000000000000}"/>
  <bookViews>
    <workbookView xWindow="0" yWindow="0" windowWidth="19200" windowHeight="6324" xr2:uid="{00000000-000D-0000-FFFF-FFFF00000000}"/>
  </bookViews>
  <sheets>
    <sheet name="recap" sheetId="1" r:id="rId1"/>
    <sheet name="beroepsinkomen" sheetId="2" r:id="rId2"/>
    <sheet name="vervangingsinkomen" sheetId="4" r:id="rId3"/>
    <sheet name="niet voor besl. vatbaar inkomen" sheetId="3" r:id="rId4"/>
  </sheets>
  <calcPr calcId="191029"/>
</workbook>
</file>

<file path=xl/calcChain.xml><?xml version="1.0" encoding="utf-8"?>
<calcChain xmlns="http://schemas.openxmlformats.org/spreadsheetml/2006/main">
  <c r="G14" i="4" l="1"/>
  <c r="J34" i="2" l="1"/>
  <c r="L5" i="2" l="1"/>
  <c r="B5" i="2" s="1"/>
  <c r="B3" i="2"/>
  <c r="B7" i="2"/>
  <c r="B3" i="4"/>
  <c r="B5" i="4"/>
  <c r="G22" i="2" l="1"/>
  <c r="G9" i="4"/>
  <c r="G7" i="4"/>
  <c r="G11" i="4"/>
  <c r="G10" i="4"/>
  <c r="G9" i="2"/>
  <c r="G27" i="2" l="1"/>
  <c r="G25" i="2"/>
  <c r="G24" i="2"/>
  <c r="G26" i="2"/>
  <c r="G12" i="4"/>
  <c r="G16" i="4" s="1"/>
  <c r="G15" i="1" s="1"/>
  <c r="I15" i="1" s="1"/>
  <c r="G14" i="2"/>
  <c r="G11" i="2"/>
  <c r="G13" i="2"/>
  <c r="G12" i="2"/>
  <c r="G28" i="2" l="1"/>
  <c r="G30" i="2" s="1"/>
  <c r="G32" i="2" s="1"/>
  <c r="G9" i="1" s="1"/>
  <c r="G15" i="2"/>
  <c r="G17" i="2" s="1"/>
  <c r="G19" i="2" l="1"/>
  <c r="I9" i="1" l="1"/>
  <c r="G34" i="2"/>
</calcChain>
</file>

<file path=xl/sharedStrings.xml><?xml version="1.0" encoding="utf-8"?>
<sst xmlns="http://schemas.openxmlformats.org/spreadsheetml/2006/main" count="109" uniqueCount="75">
  <si>
    <t>(a)</t>
  </si>
  <si>
    <t>(b)</t>
  </si>
  <si>
    <t>(b)-(a)</t>
  </si>
  <si>
    <t>Het inkomen en het aantal kinderen ten laste in de blauwe vakken invullen</t>
  </si>
  <si>
    <t>Aantal kinderen ten laste</t>
  </si>
  <si>
    <t>Beslagbaar bedrag</t>
  </si>
  <si>
    <t>Niet voor beslag vatbaar bedrag</t>
  </si>
  <si>
    <t>Beroepsinkomen</t>
  </si>
  <si>
    <t>Ontslagvergoeding</t>
  </si>
  <si>
    <t>Vervangingsinkomen</t>
  </si>
  <si>
    <t>aantal maanden die gedekt zijn</t>
  </si>
  <si>
    <t xml:space="preserve">1. Beroepsinkomen : </t>
  </si>
  <si>
    <t>-een arbeidsovereenkomst</t>
  </si>
  <si>
    <t xml:space="preserve">inkomsten afkomstig van </t>
  </si>
  <si>
    <t>-een wettelijk of reglementair statuut</t>
  </si>
  <si>
    <t>-een abonnement</t>
  </si>
  <si>
    <t>-een leerovereenkomst</t>
  </si>
  <si>
    <t xml:space="preserve">-alsook de sommen uitgekeerd aan personen die tegen loon </t>
  </si>
  <si>
    <t xml:space="preserve"> onder het gezag van een andere persoon arbeid verrichten  </t>
  </si>
  <si>
    <t xml:space="preserve"> buiten het kader van een arbeidsovereenkomst </t>
  </si>
  <si>
    <t xml:space="preserve">2. Vervangingsinkomen: </t>
  </si>
  <si>
    <t>-werkloosheidsuitkeringen</t>
  </si>
  <si>
    <t>-ziekte- en invaliditeitsuitkeringen</t>
  </si>
  <si>
    <t>-pensioen</t>
  </si>
  <si>
    <t xml:space="preserve">-uitkeringen voor loopbaanonderbreking, enz. </t>
  </si>
  <si>
    <t>Maandelijks beroepsinkomen</t>
  </si>
  <si>
    <t>Ontslagvergoeding (per maand)</t>
  </si>
  <si>
    <t>premie gedeeld door het aantal maanden die gedekt zijn</t>
  </si>
  <si>
    <t>Beslag zonder rekening te houden met de premies</t>
  </si>
  <si>
    <t>Tot</t>
  </si>
  <si>
    <t>Van</t>
  </si>
  <si>
    <t>Vanaf</t>
  </si>
  <si>
    <t>tot</t>
  </si>
  <si>
    <t>Inkomen</t>
  </si>
  <si>
    <t>Totaal</t>
  </si>
  <si>
    <t>Beslagbaar inkomen</t>
  </si>
  <si>
    <t>Beslag rekening houdend met de premies</t>
  </si>
  <si>
    <t>Beslag op de premie</t>
  </si>
  <si>
    <t>gedurende</t>
  </si>
  <si>
    <t>maanden</t>
  </si>
  <si>
    <t>-de kinderbijslag (met inbegrip van geboorte- en adoptiepremie)</t>
  </si>
  <si>
    <t>-de stakingsuitkeringen gestort door een vakbond</t>
  </si>
  <si>
    <t>-de gehandicaptentoelage</t>
  </si>
  <si>
    <t>-onderhoudsgeld</t>
  </si>
  <si>
    <t>-uitkeringen in het kader van arbeidsongevallen en beroepsziekten</t>
  </si>
  <si>
    <t>-een deel van de uitkeringen gestort aan de vrijwillige brandweermannen en de civiele bescherming (onder bepaalde voorwaarden)</t>
  </si>
  <si>
    <t>-het kapitaal en/of de rente gestort door een verzekering voor een fysiek ongeval</t>
  </si>
  <si>
    <t>-de sociale voordelen betaald door de werkgever (huwelijksgeschenk bv)</t>
  </si>
  <si>
    <t>-uitkeringen voor wezen</t>
  </si>
  <si>
    <t>-het gewaarborgd inkomen voor bejaarden</t>
  </si>
  <si>
    <t>-het leefloon (behalve art 60) en gelijkgestelde</t>
  </si>
  <si>
    <t>-sociale uitkeringen van het OCMW</t>
  </si>
  <si>
    <t>-de terugbetaling van gezondheidszorgen(ziekenfonds, verzekering voor arbeidsongevallen, fonds voor beroepsziektes, enz.)</t>
  </si>
  <si>
    <t xml:space="preserve">    Vermindering voor kinderen ten laste</t>
  </si>
  <si>
    <t>Sommige inkomsten zijn niet voor beslag vatbaar</t>
  </si>
  <si>
    <t>-uitkeringen voor hulp aan een derde na zware arbeidsongevallen</t>
  </si>
  <si>
    <t>-uitkeringen voor gevangenen in het kader van hun werk</t>
  </si>
  <si>
    <t>-de terugbetalingen door de werkgever van de beroepskosten (onder bepaalde voorwaarden)</t>
  </si>
  <si>
    <t>-de uitkeringen toegekend voor een fysiek letsel, moreel of materieel schade</t>
  </si>
  <si>
    <t xml:space="preserve">-de studiebeurzen </t>
  </si>
  <si>
    <t>-de winsten van de nationale loterij, van tombola's, televisiespellen</t>
  </si>
  <si>
    <r>
      <t xml:space="preserve">Maandelijks beroepsinkomen </t>
    </r>
    <r>
      <rPr>
        <b/>
        <vertAlign val="superscript"/>
        <sz val="10"/>
        <rFont val="Arial"/>
        <family val="2"/>
      </rPr>
      <t>1</t>
    </r>
  </si>
  <si>
    <r>
      <t>Maandelijks vervangingsinkomen</t>
    </r>
    <r>
      <rPr>
        <b/>
        <vertAlign val="superscript"/>
        <sz val="10"/>
        <rFont val="Arial"/>
        <family val="2"/>
      </rPr>
      <t xml:space="preserve"> 2</t>
    </r>
  </si>
  <si>
    <t>Maandelijks vervangingsinkomen</t>
  </si>
  <si>
    <t>-de interesten op laattijdig gestorte inkomsten (onder bepaalde voorwaarden)</t>
  </si>
  <si>
    <t>-de maaltijdcheques</t>
  </si>
  <si>
    <t>TER INFORMATIE</t>
  </si>
  <si>
    <t xml:space="preserve">-de ontslagvergoeding : wordt door het programma opgesplitst in maandelijkse bedragen </t>
  </si>
  <si>
    <t xml:space="preserve">                                     en toegevoegd aan het maandelijks loon</t>
  </si>
  <si>
    <t xml:space="preserve">-het vakantiegeld               </t>
  </si>
  <si>
    <t xml:space="preserve">-de eindejaarspremie        </t>
  </si>
  <si>
    <t xml:space="preserve">Beslag </t>
  </si>
  <si>
    <t>SPECIAAL CORONAVIRUS</t>
  </si>
  <si>
    <t>Wet van 19/06/2020</t>
  </si>
  <si>
    <t>Beslag op inkomen van 20/06/2020 tot 31/08/2020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</si>
</sst>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21"/>
      <name val="Arial"/>
      <family val="2"/>
    </font>
    <font>
      <sz val="2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9" fontId="0" fillId="0" borderId="7" xfId="0" applyNumberForma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right"/>
    </xf>
    <xf numFmtId="9" fontId="0" fillId="0" borderId="8" xfId="0" applyNumberFormat="1" applyBorder="1"/>
    <xf numFmtId="9" fontId="0" fillId="0" borderId="9" xfId="0" applyNumberFormat="1" applyBorder="1" applyAlignment="1">
      <alignment horizontal="right"/>
    </xf>
    <xf numFmtId="0" fontId="0" fillId="2" borderId="10" xfId="0" applyFill="1" applyBorder="1" applyProtection="1">
      <protection locked="0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right"/>
    </xf>
    <xf numFmtId="0" fontId="0" fillId="0" borderId="12" xfId="0" applyBorder="1"/>
    <xf numFmtId="0" fontId="0" fillId="0" borderId="0" xfId="0" applyFill="1"/>
    <xf numFmtId="0" fontId="3" fillId="0" borderId="0" xfId="0" applyFont="1" applyFill="1"/>
    <xf numFmtId="0" fontId="6" fillId="3" borderId="5" xfId="0" applyFont="1" applyFill="1" applyBorder="1"/>
    <xf numFmtId="0" fontId="6" fillId="3" borderId="6" xfId="0" applyFont="1" applyFill="1" applyBorder="1"/>
    <xf numFmtId="0" fontId="6" fillId="3" borderId="4" xfId="0" applyFont="1" applyFill="1" applyBorder="1"/>
    <xf numFmtId="0" fontId="6" fillId="3" borderId="2" xfId="0" applyFont="1" applyFill="1" applyBorder="1"/>
    <xf numFmtId="0" fontId="6" fillId="3" borderId="13" xfId="0" applyFont="1" applyFill="1" applyBorder="1"/>
    <xf numFmtId="0" fontId="6" fillId="3" borderId="0" xfId="0" applyFont="1" applyFill="1" applyBorder="1"/>
    <xf numFmtId="0" fontId="6" fillId="3" borderId="14" xfId="0" applyFont="1" applyFill="1" applyBorder="1"/>
    <xf numFmtId="49" fontId="6" fillId="3" borderId="0" xfId="0" quotePrefix="1" applyNumberFormat="1" applyFont="1" applyFill="1" applyBorder="1"/>
    <xf numFmtId="0" fontId="6" fillId="3" borderId="1" xfId="0" applyFont="1" applyFill="1" applyBorder="1"/>
    <xf numFmtId="0" fontId="6" fillId="3" borderId="15" xfId="0" applyFont="1" applyFill="1" applyBorder="1"/>
    <xf numFmtId="0" fontId="6" fillId="3" borderId="2" xfId="0" quotePrefix="1" applyFont="1" applyFill="1" applyBorder="1"/>
    <xf numFmtId="0" fontId="6" fillId="3" borderId="0" xfId="0" quotePrefix="1" applyFont="1" applyFill="1" applyBorder="1"/>
    <xf numFmtId="0" fontId="0" fillId="4" borderId="16" xfId="0" quotePrefix="1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quotePrefix="1" applyFill="1" applyBorder="1"/>
    <xf numFmtId="0" fontId="0" fillId="4" borderId="0" xfId="0" applyFill="1" applyBorder="1"/>
    <xf numFmtId="0" fontId="0" fillId="4" borderId="20" xfId="0" applyFill="1" applyBorder="1"/>
    <xf numFmtId="0" fontId="0" fillId="4" borderId="21" xfId="0" quotePrefix="1" applyFill="1" applyBorder="1"/>
    <xf numFmtId="0" fontId="0" fillId="4" borderId="22" xfId="0" applyFill="1" applyBorder="1"/>
    <xf numFmtId="0" fontId="0" fillId="4" borderId="23" xfId="0" applyFill="1" applyBorder="1"/>
    <xf numFmtId="0" fontId="7" fillId="0" borderId="0" xfId="0" applyFo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4" fontId="0" fillId="0" borderId="0" xfId="0" applyNumberFormat="1"/>
    <xf numFmtId="0" fontId="8" fillId="0" borderId="0" xfId="0" applyFont="1"/>
    <xf numFmtId="0" fontId="2" fillId="0" borderId="0" xfId="0" applyFont="1"/>
    <xf numFmtId="0" fontId="3" fillId="0" borderId="0" xfId="0" applyFont="1" applyBorder="1" applyAlignment="1">
      <alignment horizontal="right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3" fillId="0" borderId="24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" fillId="0" borderId="28" xfId="0" applyFont="1" applyBorder="1"/>
    <xf numFmtId="0" fontId="0" fillId="0" borderId="28" xfId="0" applyBorder="1"/>
    <xf numFmtId="0" fontId="0" fillId="0" borderId="26" xfId="0" applyFill="1" applyBorder="1"/>
    <xf numFmtId="0" fontId="3" fillId="0" borderId="0" xfId="0" applyFont="1" applyFill="1" applyBorder="1"/>
    <xf numFmtId="0" fontId="0" fillId="0" borderId="29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30" xfId="0" applyFill="1" applyBorder="1"/>
    <xf numFmtId="0" fontId="9" fillId="0" borderId="31" xfId="0" applyFont="1" applyBorder="1"/>
    <xf numFmtId="4" fontId="3" fillId="0" borderId="3" xfId="0" applyNumberFormat="1" applyFont="1" applyBorder="1"/>
    <xf numFmtId="4" fontId="3" fillId="0" borderId="0" xfId="0" applyNumberFormat="1" applyFont="1"/>
    <xf numFmtId="4" fontId="0" fillId="0" borderId="8" xfId="0" applyNumberFormat="1" applyBorder="1"/>
    <xf numFmtId="4" fontId="0" fillId="0" borderId="7" xfId="0" applyNumberFormat="1" applyBorder="1"/>
    <xf numFmtId="4" fontId="0" fillId="0" borderId="9" xfId="0" applyNumberFormat="1" applyBorder="1"/>
    <xf numFmtId="4" fontId="3" fillId="0" borderId="32" xfId="0" applyNumberFormat="1" applyFont="1" applyBorder="1"/>
    <xf numFmtId="4" fontId="3" fillId="0" borderId="0" xfId="0" applyNumberFormat="1" applyFont="1" applyBorder="1"/>
    <xf numFmtId="4" fontId="0" fillId="2" borderId="10" xfId="0" applyNumberFormat="1" applyFill="1" applyBorder="1" applyProtection="1">
      <protection locked="0"/>
    </xf>
    <xf numFmtId="4" fontId="0" fillId="0" borderId="0" xfId="0" applyNumberFormat="1" applyBorder="1"/>
    <xf numFmtId="4" fontId="0" fillId="2" borderId="10" xfId="0" applyNumberFormat="1" applyFill="1" applyBorder="1"/>
    <xf numFmtId="4" fontId="0" fillId="0" borderId="0" xfId="0" applyNumberFormat="1" applyFill="1" applyBorder="1"/>
    <xf numFmtId="4" fontId="0" fillId="0" borderId="24" xfId="0" applyNumberFormat="1" applyBorder="1"/>
    <xf numFmtId="4" fontId="0" fillId="0" borderId="0" xfId="0" applyNumberFormat="1" applyFill="1" applyBorder="1" applyProtection="1">
      <protection locked="0"/>
    </xf>
    <xf numFmtId="4" fontId="0" fillId="5" borderId="10" xfId="0" applyNumberFormat="1" applyFill="1" applyBorder="1"/>
    <xf numFmtId="4" fontId="0" fillId="6" borderId="10" xfId="0" applyNumberFormat="1" applyFill="1" applyBorder="1"/>
    <xf numFmtId="4" fontId="0" fillId="0" borderId="29" xfId="0" applyNumberFormat="1" applyBorder="1"/>
    <xf numFmtId="4" fontId="0" fillId="0" borderId="28" xfId="0" applyNumberFormat="1" applyBorder="1"/>
    <xf numFmtId="4" fontId="0" fillId="0" borderId="30" xfId="0" applyNumberFormat="1" applyBorder="1"/>
    <xf numFmtId="4" fontId="0" fillId="0" borderId="25" xfId="0" applyNumberFormat="1" applyBorder="1"/>
    <xf numFmtId="0" fontId="3" fillId="0" borderId="0" xfId="0" applyFont="1" applyBorder="1" applyAlignment="1">
      <alignment wrapText="1"/>
    </xf>
    <xf numFmtId="0" fontId="3" fillId="0" borderId="28" xfId="0" applyFont="1" applyBorder="1" applyAlignment="1">
      <alignment wrapText="1"/>
    </xf>
    <xf numFmtId="4" fontId="0" fillId="0" borderId="28" xfId="0" applyNumberFormat="1" applyFill="1" applyBorder="1"/>
    <xf numFmtId="3" fontId="0" fillId="2" borderId="10" xfId="0" applyNumberFormat="1" applyFill="1" applyBorder="1"/>
    <xf numFmtId="0" fontId="0" fillId="0" borderId="0" xfId="0" applyAlignment="1">
      <alignment horizontal="center"/>
    </xf>
    <xf numFmtId="0" fontId="6" fillId="0" borderId="0" xfId="0" quotePrefix="1" applyFont="1"/>
    <xf numFmtId="0" fontId="6" fillId="0" borderId="0" xfId="0" applyFont="1"/>
    <xf numFmtId="0" fontId="6" fillId="3" borderId="1" xfId="0" quotePrefix="1" applyFont="1" applyFill="1" applyBorder="1"/>
    <xf numFmtId="0" fontId="3" fillId="0" borderId="12" xfId="0" applyFont="1" applyBorder="1" applyAlignment="1">
      <alignment horizontal="right"/>
    </xf>
    <xf numFmtId="0" fontId="3" fillId="0" borderId="10" xfId="0" applyFont="1" applyBorder="1"/>
    <xf numFmtId="0" fontId="0" fillId="0" borderId="29" xfId="0" applyBorder="1"/>
    <xf numFmtId="0" fontId="3" fillId="0" borderId="0" xfId="0" quotePrefix="1" applyFont="1" applyBorder="1"/>
    <xf numFmtId="0" fontId="6" fillId="0" borderId="0" xfId="0" quotePrefix="1" applyFont="1" applyBorder="1"/>
    <xf numFmtId="0" fontId="6" fillId="0" borderId="1" xfId="0" quotePrefix="1" applyFont="1" applyBorder="1"/>
    <xf numFmtId="0" fontId="3" fillId="0" borderId="5" xfId="0" applyFont="1" applyBorder="1"/>
    <xf numFmtId="0" fontId="3" fillId="0" borderId="6" xfId="0" applyFont="1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9" fontId="0" fillId="0" borderId="0" xfId="0" applyNumberFormat="1" applyBorder="1"/>
    <xf numFmtId="9" fontId="0" fillId="0" borderId="0" xfId="0" applyNumberFormat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Alignment="1"/>
    <xf numFmtId="0" fontId="0" fillId="0" borderId="0" xfId="0" applyBorder="1"/>
    <xf numFmtId="0" fontId="4" fillId="0" borderId="0" xfId="0" applyFont="1"/>
    <xf numFmtId="0" fontId="11" fillId="0" borderId="0" xfId="0" applyFont="1"/>
    <xf numFmtId="0" fontId="0" fillId="0" borderId="33" xfId="0" applyBorder="1"/>
    <xf numFmtId="0" fontId="3" fillId="0" borderId="34" xfId="0" applyFont="1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0</xdr:row>
      <xdr:rowOff>47625</xdr:rowOff>
    </xdr:from>
    <xdr:to>
      <xdr:col>10</xdr:col>
      <xdr:colOff>523875</xdr:colOff>
      <xdr:row>3</xdr:row>
      <xdr:rowOff>114300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6296025" y="47625"/>
          <a:ext cx="3219450" cy="561975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fr-BE" sz="800" b="0" i="0" strike="noStrike">
              <a:solidFill>
                <a:srgbClr val="FF0000"/>
              </a:solidFill>
              <a:latin typeface="Arial"/>
              <a:cs typeface="Arial"/>
            </a:rPr>
            <a:t>IN GEVAL VAN CUMUL TUSSEN BEROEPSINKOMSTEN EN VERVANGINGSINKOMSTEN, MOET MEN DE INKOMSTEN OPTELLEN EN HET VAK BEROEPSINKOMSTEN INVULLEN</a:t>
          </a:r>
        </a:p>
      </xdr:txBody>
    </xdr:sp>
    <xdr:clientData/>
  </xdr:twoCellAnchor>
  <xdr:twoCellAnchor>
    <xdr:from>
      <xdr:col>6</xdr:col>
      <xdr:colOff>447675</xdr:colOff>
      <xdr:row>16</xdr:row>
      <xdr:rowOff>0</xdr:rowOff>
    </xdr:from>
    <xdr:to>
      <xdr:col>10</xdr:col>
      <xdr:colOff>219075</xdr:colOff>
      <xdr:row>20</xdr:row>
      <xdr:rowOff>104775</xdr:rowOff>
    </xdr:to>
    <xdr:sp macro="" textlink="">
      <xdr:nvSpPr>
        <xdr:cNvPr id="1043" name="Oval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rrowheads="1"/>
        </xdr:cNvSpPr>
      </xdr:nvSpPr>
      <xdr:spPr bwMode="auto">
        <a:xfrm>
          <a:off x="6543675" y="3333750"/>
          <a:ext cx="2924175" cy="742950"/>
        </a:xfrm>
        <a:prstGeom prst="ellipse">
          <a:avLst/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fr-BE" sz="1000" b="0" i="0" strike="noStrike">
              <a:solidFill>
                <a:srgbClr val="000000"/>
              </a:solidFill>
              <a:latin typeface="Arial"/>
              <a:cs typeface="Arial"/>
            </a:rPr>
            <a:t>Sommige inkomsten zijn niet voor beslag vatbaar (zie blad "niet voor besl.vatbaar inkomen")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showGridLines="0" tabSelected="1" workbookViewId="0">
      <selection activeCell="E4" sqref="E4"/>
    </sheetView>
  </sheetViews>
  <sheetFormatPr baseColWidth="10" defaultColWidth="11.44140625" defaultRowHeight="13.2" x14ac:dyDescent="0.25"/>
  <cols>
    <col min="1" max="1" width="11.44140625" customWidth="1"/>
    <col min="2" max="2" width="34.6640625" style="2" customWidth="1"/>
    <col min="3" max="4" width="9.109375" customWidth="1"/>
    <col min="5" max="5" width="20.44140625" customWidth="1"/>
    <col min="6" max="6" width="6.5546875" customWidth="1"/>
    <col min="7" max="7" width="11.109375" customWidth="1"/>
    <col min="8" max="8" width="9.109375" customWidth="1"/>
    <col min="9" max="9" width="15.5546875" customWidth="1"/>
  </cols>
  <sheetData>
    <row r="1" spans="1:9" x14ac:dyDescent="0.25">
      <c r="A1" s="111" t="s">
        <v>72</v>
      </c>
      <c r="C1" s="112" t="s">
        <v>74</v>
      </c>
      <c r="D1" s="113"/>
      <c r="E1" s="114"/>
      <c r="F1" s="115"/>
      <c r="G1" s="109"/>
    </row>
    <row r="2" spans="1:9" x14ac:dyDescent="0.25">
      <c r="A2" s="110" t="s">
        <v>73</v>
      </c>
    </row>
    <row r="3" spans="1:9" x14ac:dyDescent="0.25">
      <c r="B3" s="2" t="s">
        <v>3</v>
      </c>
      <c r="H3" s="21"/>
    </row>
    <row r="5" spans="1:9" ht="13.8" thickBot="1" x14ac:dyDescent="0.3"/>
    <row r="6" spans="1:9" ht="26.25" customHeight="1" thickBot="1" x14ac:dyDescent="0.3">
      <c r="B6" s="2" t="s">
        <v>4</v>
      </c>
      <c r="C6" s="17"/>
      <c r="G6" s="18" t="s">
        <v>5</v>
      </c>
      <c r="I6" s="18" t="s">
        <v>6</v>
      </c>
    </row>
    <row r="7" spans="1:9" ht="13.8" thickBot="1" x14ac:dyDescent="0.3">
      <c r="C7" s="52"/>
      <c r="G7" s="18"/>
      <c r="I7" s="18"/>
    </row>
    <row r="8" spans="1:9" ht="16.2" thickBot="1" x14ac:dyDescent="0.35">
      <c r="A8" s="67" t="s">
        <v>7</v>
      </c>
      <c r="B8" s="54"/>
      <c r="C8" s="55"/>
      <c r="D8" s="55"/>
      <c r="E8" s="55"/>
      <c r="F8" s="55"/>
      <c r="G8" s="55"/>
      <c r="H8" s="55"/>
      <c r="I8" s="56"/>
    </row>
    <row r="9" spans="1:9" ht="16.2" thickBot="1" x14ac:dyDescent="0.3">
      <c r="A9" s="57"/>
      <c r="B9" s="11" t="s">
        <v>61</v>
      </c>
      <c r="C9" s="75"/>
      <c r="D9" s="1"/>
      <c r="E9" s="1"/>
      <c r="F9" s="1"/>
      <c r="G9" s="81">
        <f>beroepsinkomen!G32</f>
        <v>0</v>
      </c>
      <c r="H9" s="76"/>
      <c r="I9" s="82">
        <f>(C9+C11)-G9</f>
        <v>0</v>
      </c>
    </row>
    <row r="10" spans="1:9" ht="13.8" thickBot="1" x14ac:dyDescent="0.3">
      <c r="A10" s="57"/>
      <c r="B10" s="11"/>
      <c r="C10" s="76"/>
      <c r="D10" s="1"/>
      <c r="E10" s="1"/>
      <c r="F10" s="1"/>
      <c r="G10" s="76"/>
      <c r="H10" s="76"/>
      <c r="I10" s="83"/>
    </row>
    <row r="11" spans="1:9" ht="13.8" thickBot="1" x14ac:dyDescent="0.3">
      <c r="A11" s="57"/>
      <c r="B11" s="87" t="s">
        <v>8</v>
      </c>
      <c r="C11" s="77"/>
      <c r="D11" s="11" t="s">
        <v>10</v>
      </c>
      <c r="E11" s="1"/>
      <c r="F11" s="90"/>
      <c r="H11" s="76"/>
      <c r="I11" s="83"/>
    </row>
    <row r="12" spans="1:9" ht="6.75" customHeight="1" thickBot="1" x14ac:dyDescent="0.3">
      <c r="A12" s="58"/>
      <c r="B12" s="88"/>
      <c r="C12" s="89"/>
      <c r="D12" s="60"/>
      <c r="E12" s="60"/>
      <c r="F12" s="60"/>
      <c r="G12" s="84"/>
      <c r="H12" s="84"/>
      <c r="I12" s="85"/>
    </row>
    <row r="13" spans="1:9" ht="13.8" thickBot="1" x14ac:dyDescent="0.3">
      <c r="C13" s="78"/>
      <c r="G13" s="48"/>
      <c r="H13" s="48"/>
      <c r="I13" s="48"/>
    </row>
    <row r="14" spans="1:9" ht="16.2" thickBot="1" x14ac:dyDescent="0.35">
      <c r="A14" s="67" t="s">
        <v>9</v>
      </c>
      <c r="B14" s="54"/>
      <c r="C14" s="79"/>
      <c r="D14" s="55"/>
      <c r="E14" s="55"/>
      <c r="F14" s="55"/>
      <c r="G14" s="79"/>
      <c r="H14" s="79"/>
      <c r="I14" s="86"/>
    </row>
    <row r="15" spans="1:9" ht="16.2" thickBot="1" x14ac:dyDescent="0.3">
      <c r="A15" s="57"/>
      <c r="B15" s="11" t="s">
        <v>62</v>
      </c>
      <c r="C15" s="75"/>
      <c r="D15" s="1"/>
      <c r="E15" s="1"/>
      <c r="F15" s="1"/>
      <c r="G15" s="81">
        <f>vervangingsinkomen!G16</f>
        <v>0</v>
      </c>
      <c r="H15" s="76"/>
      <c r="I15" s="82">
        <f>(C15)-G15</f>
        <v>0</v>
      </c>
    </row>
    <row r="16" spans="1:9" s="21" customFormat="1" x14ac:dyDescent="0.25">
      <c r="A16" s="61"/>
      <c r="B16" s="62"/>
      <c r="C16" s="80"/>
      <c r="D16" s="53"/>
      <c r="E16" s="53"/>
      <c r="F16" s="53"/>
      <c r="G16" s="53"/>
      <c r="H16" s="53"/>
      <c r="I16" s="63"/>
    </row>
    <row r="17" spans="1:20" s="21" customFormat="1" ht="5.25" customHeight="1" thickBot="1" x14ac:dyDescent="0.3">
      <c r="A17" s="64"/>
      <c r="B17" s="59"/>
      <c r="C17" s="84"/>
      <c r="D17" s="65"/>
      <c r="E17" s="65"/>
      <c r="F17" s="65"/>
      <c r="G17" s="65"/>
      <c r="H17" s="65"/>
      <c r="I17" s="66"/>
    </row>
    <row r="19" spans="1:20" x14ac:dyDescent="0.25">
      <c r="B19" s="25" t="s">
        <v>11</v>
      </c>
      <c r="C19" s="26" t="s">
        <v>13</v>
      </c>
      <c r="D19" s="26"/>
      <c r="E19" s="26"/>
      <c r="F19" s="26"/>
      <c r="G19" s="26"/>
      <c r="H19" s="26"/>
      <c r="I19" s="27"/>
      <c r="J19" s="21"/>
    </row>
    <row r="20" spans="1:20" x14ac:dyDescent="0.25">
      <c r="B20" s="23"/>
      <c r="C20" s="34" t="s">
        <v>12</v>
      </c>
      <c r="D20" s="28"/>
      <c r="E20" s="28"/>
      <c r="F20" s="28"/>
      <c r="G20" s="28"/>
      <c r="H20" s="28"/>
      <c r="I20" s="29"/>
      <c r="J20" s="21"/>
    </row>
    <row r="21" spans="1:20" x14ac:dyDescent="0.25">
      <c r="B21" s="23"/>
      <c r="C21" s="34" t="s">
        <v>16</v>
      </c>
      <c r="D21" s="28"/>
      <c r="E21" s="28"/>
      <c r="F21" s="28"/>
      <c r="G21" s="28"/>
      <c r="H21" s="28"/>
      <c r="I21" s="29"/>
      <c r="J21" s="21"/>
    </row>
    <row r="22" spans="1:20" x14ac:dyDescent="0.25">
      <c r="B22" s="23"/>
      <c r="C22" s="34" t="s">
        <v>14</v>
      </c>
      <c r="D22" s="28"/>
      <c r="E22" s="28"/>
      <c r="F22" s="28"/>
      <c r="G22" s="28"/>
      <c r="H22" s="28"/>
      <c r="I22" s="29"/>
      <c r="J22" s="21"/>
    </row>
    <row r="23" spans="1:20" x14ac:dyDescent="0.25">
      <c r="B23" s="23"/>
      <c r="C23" s="34" t="s">
        <v>15</v>
      </c>
      <c r="D23" s="28"/>
      <c r="E23" s="28"/>
      <c r="F23" s="28"/>
      <c r="G23" s="28"/>
      <c r="H23" s="28"/>
      <c r="I23" s="29"/>
      <c r="J23" s="21"/>
      <c r="N23" s="30"/>
      <c r="O23" s="28"/>
      <c r="P23" s="28"/>
      <c r="Q23" s="28"/>
      <c r="R23" s="28"/>
      <c r="S23" s="28"/>
    </row>
    <row r="24" spans="1:20" x14ac:dyDescent="0.25">
      <c r="B24" s="23"/>
      <c r="C24" s="92" t="s">
        <v>17</v>
      </c>
      <c r="D24" s="28"/>
      <c r="E24" s="28"/>
      <c r="F24" s="28"/>
      <c r="G24" s="28"/>
      <c r="H24" s="28"/>
      <c r="I24" s="29"/>
      <c r="J24" s="21"/>
      <c r="N24" s="34"/>
      <c r="O24" s="28"/>
      <c r="P24" s="28"/>
      <c r="Q24" s="28"/>
      <c r="R24" s="28"/>
      <c r="S24" s="28"/>
    </row>
    <row r="25" spans="1:20" x14ac:dyDescent="0.25">
      <c r="B25" s="23"/>
      <c r="C25" s="93" t="s">
        <v>18</v>
      </c>
      <c r="D25" s="28"/>
      <c r="E25" s="28"/>
      <c r="F25" s="28"/>
      <c r="G25" s="28"/>
      <c r="H25" s="28"/>
      <c r="I25" s="29"/>
      <c r="J25" s="21"/>
      <c r="N25" s="34"/>
      <c r="O25" s="28"/>
      <c r="P25" s="28"/>
      <c r="Q25" s="28"/>
      <c r="R25" s="28"/>
      <c r="S25" s="28"/>
      <c r="T25" s="1"/>
    </row>
    <row r="26" spans="1:20" x14ac:dyDescent="0.25">
      <c r="B26" s="23"/>
      <c r="C26" s="93" t="s">
        <v>19</v>
      </c>
      <c r="D26" s="28"/>
      <c r="E26" s="28"/>
      <c r="F26" s="28"/>
      <c r="G26" s="28"/>
      <c r="H26" s="28"/>
      <c r="I26" s="29"/>
      <c r="J26" s="21"/>
      <c r="N26" s="98"/>
      <c r="O26" s="1"/>
      <c r="P26" s="1"/>
      <c r="Q26" s="1"/>
      <c r="R26" s="1"/>
      <c r="S26" s="1"/>
      <c r="T26" s="1"/>
    </row>
    <row r="27" spans="1:20" x14ac:dyDescent="0.25">
      <c r="B27" s="23"/>
      <c r="C27" s="30" t="s">
        <v>69</v>
      </c>
      <c r="D27" s="28"/>
      <c r="E27" s="28"/>
      <c r="F27" s="28"/>
      <c r="G27" s="28"/>
      <c r="H27" s="28"/>
      <c r="I27" s="29"/>
      <c r="J27" s="21"/>
    </row>
    <row r="28" spans="1:20" x14ac:dyDescent="0.25">
      <c r="B28" s="23"/>
      <c r="C28" s="34" t="s">
        <v>70</v>
      </c>
      <c r="D28" s="28"/>
      <c r="E28" s="28"/>
      <c r="F28" s="28"/>
      <c r="G28" s="28"/>
      <c r="H28" s="28"/>
      <c r="I28" s="29"/>
      <c r="J28" s="21"/>
    </row>
    <row r="29" spans="1:20" x14ac:dyDescent="0.25">
      <c r="B29" s="23"/>
      <c r="C29" s="99" t="s">
        <v>67</v>
      </c>
      <c r="D29" s="28"/>
      <c r="E29" s="28"/>
      <c r="F29" s="28"/>
      <c r="G29" s="28"/>
      <c r="H29" s="28"/>
      <c r="I29" s="29"/>
      <c r="J29" s="21"/>
    </row>
    <row r="30" spans="1:20" x14ac:dyDescent="0.25">
      <c r="B30" s="24"/>
      <c r="C30" s="100" t="s">
        <v>68</v>
      </c>
      <c r="D30" s="31"/>
      <c r="E30" s="31"/>
      <c r="F30" s="31"/>
      <c r="G30" s="31"/>
      <c r="H30" s="31"/>
      <c r="I30" s="32"/>
      <c r="J30" s="21"/>
    </row>
    <row r="31" spans="1:20" x14ac:dyDescent="0.25">
      <c r="B31" s="22"/>
      <c r="C31" s="21"/>
      <c r="D31" s="21"/>
      <c r="E31" s="21"/>
      <c r="F31" s="21"/>
      <c r="G31" s="21"/>
      <c r="H31" s="21"/>
      <c r="I31" s="21"/>
      <c r="J31" s="21"/>
    </row>
    <row r="32" spans="1:20" s="3" customFormat="1" ht="12" customHeight="1" x14ac:dyDescent="0.25">
      <c r="B32" s="25" t="s">
        <v>20</v>
      </c>
      <c r="C32" s="33" t="s">
        <v>21</v>
      </c>
      <c r="D32" s="26"/>
      <c r="E32" s="26"/>
      <c r="F32" s="26"/>
      <c r="G32" s="26"/>
      <c r="H32" s="26"/>
      <c r="I32" s="26"/>
      <c r="J32" s="23"/>
    </row>
    <row r="33" spans="2:10" x14ac:dyDescent="0.25">
      <c r="B33" s="23"/>
      <c r="C33" s="34" t="s">
        <v>22</v>
      </c>
      <c r="D33" s="28"/>
      <c r="E33" s="28"/>
      <c r="F33" s="28"/>
      <c r="G33" s="28"/>
      <c r="H33" s="28"/>
      <c r="I33" s="28"/>
      <c r="J33" s="23"/>
    </row>
    <row r="34" spans="2:10" x14ac:dyDescent="0.25">
      <c r="B34" s="23"/>
      <c r="C34" s="34" t="s">
        <v>23</v>
      </c>
      <c r="D34" s="28"/>
      <c r="E34" s="28"/>
      <c r="F34" s="28"/>
      <c r="G34" s="28"/>
      <c r="H34" s="28"/>
      <c r="I34" s="28"/>
      <c r="J34" s="23"/>
    </row>
    <row r="35" spans="2:10" x14ac:dyDescent="0.25">
      <c r="B35" s="23"/>
      <c r="C35" s="34" t="s">
        <v>43</v>
      </c>
      <c r="D35" s="28"/>
      <c r="E35" s="28"/>
      <c r="F35" s="28"/>
      <c r="G35" s="28"/>
      <c r="H35" s="28"/>
      <c r="I35" s="28"/>
      <c r="J35" s="23"/>
    </row>
    <row r="36" spans="2:10" x14ac:dyDescent="0.25">
      <c r="B36" s="23"/>
      <c r="C36" s="34" t="s">
        <v>44</v>
      </c>
      <c r="D36" s="28"/>
      <c r="E36" s="28"/>
      <c r="F36" s="28"/>
      <c r="G36" s="28"/>
      <c r="H36" s="28"/>
      <c r="I36" s="28"/>
      <c r="J36" s="23"/>
    </row>
    <row r="37" spans="2:10" x14ac:dyDescent="0.25">
      <c r="B37" s="23"/>
      <c r="C37" s="34" t="s">
        <v>24</v>
      </c>
      <c r="D37" s="28"/>
      <c r="E37" s="28"/>
      <c r="F37" s="28"/>
      <c r="G37" s="28"/>
      <c r="H37" s="28"/>
      <c r="I37" s="28"/>
      <c r="J37" s="23"/>
    </row>
    <row r="38" spans="2:10" x14ac:dyDescent="0.25">
      <c r="B38" s="101"/>
      <c r="C38" s="30" t="s">
        <v>69</v>
      </c>
      <c r="D38" s="1"/>
      <c r="E38" s="1"/>
      <c r="F38" s="1"/>
      <c r="G38" s="1"/>
      <c r="H38" s="1"/>
      <c r="I38" s="1"/>
      <c r="J38" s="7"/>
    </row>
    <row r="39" spans="2:10" x14ac:dyDescent="0.25">
      <c r="B39" s="102"/>
      <c r="C39" s="94" t="s">
        <v>70</v>
      </c>
      <c r="D39" s="4"/>
      <c r="E39" s="4"/>
      <c r="F39" s="4"/>
      <c r="G39" s="4"/>
      <c r="H39" s="4"/>
      <c r="I39" s="4"/>
      <c r="J39" s="7"/>
    </row>
  </sheetData>
  <phoneticPr fontId="1" type="noConversion"/>
  <pageMargins left="0.78740157499999996" right="0.78740157499999996" top="0.984251969" bottom="0.984251969" header="0.5" footer="0.5"/>
  <pageSetup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0"/>
  <sheetViews>
    <sheetView topLeftCell="A4" workbookViewId="0">
      <selection activeCell="I24" sqref="I24"/>
    </sheetView>
  </sheetViews>
  <sheetFormatPr baseColWidth="10" defaultColWidth="11.44140625" defaultRowHeight="13.2" x14ac:dyDescent="0.25"/>
  <cols>
    <col min="1" max="1" width="29.6640625" customWidth="1"/>
    <col min="2" max="2" width="12" customWidth="1"/>
    <col min="3" max="3" width="10.109375" customWidth="1"/>
    <col min="4" max="4" width="9" customWidth="1"/>
    <col min="5" max="5" width="10.44140625" customWidth="1"/>
    <col min="6" max="9" width="9.109375" customWidth="1"/>
    <col min="10" max="10" width="3.109375" customWidth="1"/>
    <col min="11" max="11" width="9.109375" customWidth="1"/>
    <col min="12" max="12" width="9.109375" hidden="1" customWidth="1"/>
  </cols>
  <sheetData>
    <row r="1" spans="1:14" x14ac:dyDescent="0.25">
      <c r="B1" s="112" t="s">
        <v>74</v>
      </c>
      <c r="C1" s="113"/>
      <c r="D1" s="114"/>
      <c r="E1" s="115"/>
      <c r="F1" s="107" t="s">
        <v>66</v>
      </c>
      <c r="G1" s="107"/>
      <c r="H1" s="107"/>
      <c r="I1" s="107"/>
      <c r="J1" s="108"/>
      <c r="K1" s="108"/>
      <c r="L1" s="108"/>
      <c r="M1" s="108"/>
      <c r="N1" s="108"/>
    </row>
    <row r="2" spans="1:14" x14ac:dyDescent="0.25">
      <c r="F2" s="107"/>
      <c r="G2" s="107"/>
      <c r="H2" s="107"/>
      <c r="I2" s="107"/>
      <c r="J2" s="108"/>
      <c r="K2" s="108"/>
      <c r="L2" s="108"/>
      <c r="M2" s="108"/>
      <c r="N2" s="108"/>
    </row>
    <row r="3" spans="1:14" x14ac:dyDescent="0.25">
      <c r="A3" s="2" t="s">
        <v>25</v>
      </c>
      <c r="B3" s="68">
        <f>recap!C9</f>
        <v>0</v>
      </c>
      <c r="C3" s="2"/>
      <c r="F3" s="107"/>
      <c r="G3" s="107"/>
      <c r="H3" s="107"/>
      <c r="I3" s="107"/>
      <c r="J3" s="108"/>
      <c r="K3" s="108"/>
      <c r="L3" s="108"/>
      <c r="M3" s="108"/>
      <c r="N3" s="108"/>
    </row>
    <row r="4" spans="1:14" x14ac:dyDescent="0.25">
      <c r="A4" s="2"/>
      <c r="B4" s="69"/>
      <c r="C4" s="2"/>
      <c r="D4" s="11"/>
      <c r="F4" s="107"/>
      <c r="G4" s="107"/>
      <c r="H4" s="107"/>
      <c r="I4" s="107"/>
      <c r="J4" s="108"/>
      <c r="K4" s="108"/>
      <c r="L4" s="108"/>
      <c r="M4" s="108"/>
      <c r="N4" s="108"/>
    </row>
    <row r="5" spans="1:14" x14ac:dyDescent="0.25">
      <c r="A5" s="87" t="s">
        <v>26</v>
      </c>
      <c r="B5" s="68">
        <f>IF(ISERROR(L5),0,L5)</f>
        <v>0</v>
      </c>
      <c r="C5" s="50" t="s">
        <v>27</v>
      </c>
      <c r="D5" s="11"/>
      <c r="L5" t="e">
        <f>recap!C11/recap!F11</f>
        <v>#DIV/0!</v>
      </c>
    </row>
    <row r="6" spans="1:14" x14ac:dyDescent="0.25">
      <c r="A6" s="2"/>
      <c r="B6" s="2"/>
      <c r="C6" s="2"/>
      <c r="D6" s="11"/>
    </row>
    <row r="7" spans="1:14" x14ac:dyDescent="0.25">
      <c r="A7" s="2" t="s">
        <v>4</v>
      </c>
      <c r="B7" s="5">
        <f>recap!C6</f>
        <v>0</v>
      </c>
    </row>
    <row r="8" spans="1:14" x14ac:dyDescent="0.25">
      <c r="A8" s="2"/>
      <c r="B8" s="11"/>
    </row>
    <row r="9" spans="1:14" x14ac:dyDescent="0.25">
      <c r="A9" s="49" t="s">
        <v>28</v>
      </c>
      <c r="F9" t="s">
        <v>33</v>
      </c>
      <c r="G9" s="48">
        <f>B3</f>
        <v>0</v>
      </c>
    </row>
    <row r="10" spans="1:14" x14ac:dyDescent="0.25">
      <c r="B10" s="45" t="s">
        <v>29</v>
      </c>
      <c r="C10" s="118">
        <v>1366</v>
      </c>
      <c r="D10" s="118"/>
      <c r="E10" s="118"/>
      <c r="F10" s="15">
        <v>0</v>
      </c>
      <c r="G10" s="70">
        <v>0</v>
      </c>
    </row>
    <row r="11" spans="1:14" x14ac:dyDescent="0.25">
      <c r="B11" s="46" t="s">
        <v>30</v>
      </c>
      <c r="C11" s="116">
        <v>1366.01</v>
      </c>
      <c r="D11" s="119" t="s">
        <v>32</v>
      </c>
      <c r="E11" s="116">
        <v>1467</v>
      </c>
      <c r="F11" s="9">
        <v>0.2</v>
      </c>
      <c r="G11" s="71">
        <f>IF(G9&gt;C10,IF(G9&lt;=E11,(G9-C10)*F11,(E11-C10)*F11),0)</f>
        <v>0</v>
      </c>
      <c r="H11" s="48"/>
    </row>
    <row r="12" spans="1:14" x14ac:dyDescent="0.25">
      <c r="B12" s="46" t="s">
        <v>30</v>
      </c>
      <c r="C12" s="116">
        <v>1467.01</v>
      </c>
      <c r="D12" s="119" t="s">
        <v>32</v>
      </c>
      <c r="E12" s="116">
        <v>1619</v>
      </c>
      <c r="F12" s="9">
        <v>0.3</v>
      </c>
      <c r="G12" s="71">
        <f>IF(G9&gt;E11,IF(G9&lt;=E12,(G9-E11)*F12,(E12-E11)*F12),0)</f>
        <v>0</v>
      </c>
      <c r="H12" s="48"/>
    </row>
    <row r="13" spans="1:14" x14ac:dyDescent="0.25">
      <c r="B13" s="46" t="s">
        <v>30</v>
      </c>
      <c r="C13" s="116">
        <v>1619.01</v>
      </c>
      <c r="D13" s="119" t="s">
        <v>32</v>
      </c>
      <c r="E13" s="116">
        <v>1770</v>
      </c>
      <c r="F13" s="9">
        <v>0.4</v>
      </c>
      <c r="G13" s="71">
        <f>IF(G9&gt;E12,IF(G9&lt;=E13,(G9-E12)*F13,(E13-E12)*F13),0)</f>
        <v>0</v>
      </c>
      <c r="H13" s="48"/>
    </row>
    <row r="14" spans="1:14" x14ac:dyDescent="0.25">
      <c r="B14" s="47" t="s">
        <v>31</v>
      </c>
      <c r="C14" s="117">
        <v>1770.01</v>
      </c>
      <c r="D14" s="117"/>
      <c r="E14" s="117"/>
      <c r="F14" s="16">
        <v>1</v>
      </c>
      <c r="G14" s="72">
        <f>IF(G9&gt;E13,(G9-E13),0)</f>
        <v>0</v>
      </c>
    </row>
    <row r="15" spans="1:14" x14ac:dyDescent="0.25">
      <c r="F15" s="12" t="s">
        <v>34</v>
      </c>
      <c r="G15" s="69">
        <f>SUM(G10:G14)</f>
        <v>0</v>
      </c>
    </row>
    <row r="16" spans="1:14" x14ac:dyDescent="0.25">
      <c r="G16" s="48"/>
    </row>
    <row r="17" spans="1:8" x14ac:dyDescent="0.25">
      <c r="C17" s="2" t="s">
        <v>53</v>
      </c>
      <c r="G17" s="68">
        <f>IF(B3=0,0,IF(G15&lt;(B7*84),-G15,-B7*84))</f>
        <v>0</v>
      </c>
    </row>
    <row r="18" spans="1:8" ht="13.8" thickBot="1" x14ac:dyDescent="0.3">
      <c r="G18" s="48"/>
    </row>
    <row r="19" spans="1:8" ht="13.8" thickBot="1" x14ac:dyDescent="0.3">
      <c r="E19" s="20"/>
      <c r="F19" s="19" t="s">
        <v>35</v>
      </c>
      <c r="G19" s="73">
        <f>SUM(G15:G17)</f>
        <v>0</v>
      </c>
      <c r="H19" t="s">
        <v>0</v>
      </c>
    </row>
    <row r="20" spans="1:8" x14ac:dyDescent="0.25">
      <c r="E20" s="1"/>
      <c r="F20" s="51"/>
      <c r="G20" s="74"/>
    </row>
    <row r="21" spans="1:8" x14ac:dyDescent="0.25">
      <c r="G21" s="48"/>
    </row>
    <row r="22" spans="1:8" x14ac:dyDescent="0.25">
      <c r="A22" s="49" t="s">
        <v>36</v>
      </c>
      <c r="F22" s="3" t="s">
        <v>33</v>
      </c>
      <c r="G22">
        <f>IF(AND(recap!C11=0,recap!C9=0),0,B3+B5)</f>
        <v>0</v>
      </c>
    </row>
    <row r="23" spans="1:8" x14ac:dyDescent="0.25">
      <c r="B23" s="45" t="s">
        <v>29</v>
      </c>
      <c r="C23" s="122">
        <v>1366</v>
      </c>
      <c r="D23" s="122"/>
      <c r="E23" s="122"/>
      <c r="F23" s="15">
        <v>0</v>
      </c>
      <c r="G23" s="70">
        <v>0</v>
      </c>
    </row>
    <row r="24" spans="1:8" x14ac:dyDescent="0.25">
      <c r="B24" s="46" t="s">
        <v>30</v>
      </c>
      <c r="C24" s="120">
        <v>1366.01</v>
      </c>
      <c r="D24" s="123" t="s">
        <v>32</v>
      </c>
      <c r="E24" s="120">
        <v>1467</v>
      </c>
      <c r="F24" s="9">
        <v>0.2</v>
      </c>
      <c r="G24" s="71">
        <f>IF(G22&gt;C23,IF(G22&lt;=E24,(G22-C23)*F24,(E24-C23)*F24),0)</f>
        <v>0</v>
      </c>
    </row>
    <row r="25" spans="1:8" x14ac:dyDescent="0.25">
      <c r="B25" s="46" t="s">
        <v>30</v>
      </c>
      <c r="C25" s="120">
        <v>1467.01</v>
      </c>
      <c r="D25" s="123" t="s">
        <v>32</v>
      </c>
      <c r="E25" s="120">
        <v>1619</v>
      </c>
      <c r="F25" s="9">
        <v>0.3</v>
      </c>
      <c r="G25" s="71">
        <f>IF(G22&gt;E24,IF(G22&lt;=E25,(G22-E24)*F25,(E25-E24)*F25),0)</f>
        <v>0</v>
      </c>
    </row>
    <row r="26" spans="1:8" x14ac:dyDescent="0.25">
      <c r="B26" s="46" t="s">
        <v>30</v>
      </c>
      <c r="C26" s="120">
        <v>1619.01</v>
      </c>
      <c r="D26" s="123" t="s">
        <v>32</v>
      </c>
      <c r="E26" s="120">
        <v>1770</v>
      </c>
      <c r="F26" s="9">
        <v>0.4</v>
      </c>
      <c r="G26" s="71">
        <f>IF(G22&gt;E25,IF(G22&lt;=E26,(G22-E25)*F26,(E26-E25)*F26),0)</f>
        <v>0</v>
      </c>
    </row>
    <row r="27" spans="1:8" x14ac:dyDescent="0.25">
      <c r="B27" s="47" t="s">
        <v>31</v>
      </c>
      <c r="C27" s="121">
        <v>1770.01</v>
      </c>
      <c r="D27" s="121"/>
      <c r="E27" s="121"/>
      <c r="F27" s="16">
        <v>1</v>
      </c>
      <c r="G27" s="72">
        <f>IF(G22&gt;E26,(G22-E26),0)</f>
        <v>0</v>
      </c>
    </row>
    <row r="28" spans="1:8" x14ac:dyDescent="0.25">
      <c r="F28" s="12" t="s">
        <v>34</v>
      </c>
      <c r="G28" s="69">
        <f>SUM(G23:G27)</f>
        <v>0</v>
      </c>
    </row>
    <row r="29" spans="1:8" x14ac:dyDescent="0.25">
      <c r="G29" s="48"/>
    </row>
    <row r="30" spans="1:8" x14ac:dyDescent="0.25">
      <c r="B30" s="2"/>
      <c r="C30" s="2" t="s">
        <v>53</v>
      </c>
      <c r="G30" s="68">
        <f>IF(G22=0,0,IF(G28&lt;(B7*84),-G28,-B7*84))</f>
        <v>0</v>
      </c>
    </row>
    <row r="31" spans="1:8" ht="13.8" thickBot="1" x14ac:dyDescent="0.3">
      <c r="G31" s="48"/>
    </row>
    <row r="32" spans="1:8" ht="13.8" thickBot="1" x14ac:dyDescent="0.3">
      <c r="E32" s="96"/>
      <c r="F32" s="95" t="s">
        <v>35</v>
      </c>
      <c r="G32" s="73">
        <f>SUM(G28:G30)</f>
        <v>0</v>
      </c>
      <c r="H32" t="s">
        <v>1</v>
      </c>
    </row>
    <row r="33" spans="1:11" ht="13.8" thickBot="1" x14ac:dyDescent="0.3">
      <c r="G33" s="48"/>
    </row>
    <row r="34" spans="1:11" ht="13.8" thickBot="1" x14ac:dyDescent="0.3">
      <c r="D34" s="97"/>
      <c r="E34" s="20"/>
      <c r="F34" s="19" t="s">
        <v>37</v>
      </c>
      <c r="G34" s="73">
        <f>IF(G32=0,0,G32-G19)</f>
        <v>0</v>
      </c>
      <c r="H34" t="s">
        <v>2</v>
      </c>
      <c r="I34" t="s">
        <v>38</v>
      </c>
      <c r="J34" s="91">
        <f>IF(recap!C11=0,0,IF(recap!C11=0,12,IF(recap!F11&gt;=12,12,recap!F11)))</f>
        <v>0</v>
      </c>
      <c r="K34" t="s">
        <v>39</v>
      </c>
    </row>
    <row r="35" spans="1:11" x14ac:dyDescent="0.25">
      <c r="G35" s="48"/>
    </row>
    <row r="36" spans="1:11" s="1" customFormat="1" x14ac:dyDescent="0.25">
      <c r="A36" s="103"/>
      <c r="G36" s="76"/>
    </row>
    <row r="37" spans="1:11" s="1" customFormat="1" x14ac:dyDescent="0.25">
      <c r="B37" s="104"/>
      <c r="F37" s="105"/>
      <c r="G37" s="76"/>
    </row>
    <row r="38" spans="1:11" s="1" customFormat="1" x14ac:dyDescent="0.25">
      <c r="B38" s="104"/>
      <c r="D38" s="10"/>
      <c r="F38" s="105"/>
      <c r="G38" s="76"/>
    </row>
    <row r="39" spans="1:11" s="1" customFormat="1" x14ac:dyDescent="0.25">
      <c r="B39" s="104"/>
      <c r="D39" s="10"/>
      <c r="F39" s="105"/>
      <c r="G39" s="76"/>
    </row>
    <row r="40" spans="1:11" s="1" customFormat="1" x14ac:dyDescent="0.25">
      <c r="B40" s="104"/>
      <c r="D40" s="10"/>
      <c r="F40" s="105"/>
      <c r="G40" s="76"/>
    </row>
    <row r="41" spans="1:11" s="1" customFormat="1" x14ac:dyDescent="0.25">
      <c r="B41" s="104"/>
      <c r="F41" s="106"/>
      <c r="G41" s="76"/>
    </row>
    <row r="42" spans="1:11" s="1" customFormat="1" x14ac:dyDescent="0.25">
      <c r="F42" s="13"/>
      <c r="G42" s="74"/>
    </row>
    <row r="43" spans="1:11" s="1" customFormat="1" x14ac:dyDescent="0.25">
      <c r="G43" s="76"/>
    </row>
    <row r="44" spans="1:11" s="1" customFormat="1" x14ac:dyDescent="0.25">
      <c r="B44" s="11"/>
      <c r="C44" s="11"/>
      <c r="G44" s="74"/>
    </row>
    <row r="45" spans="1:11" s="1" customFormat="1" x14ac:dyDescent="0.25">
      <c r="G45" s="76"/>
    </row>
    <row r="46" spans="1:11" s="1" customFormat="1" x14ac:dyDescent="0.25">
      <c r="F46" s="51"/>
      <c r="G46" s="74"/>
    </row>
    <row r="47" spans="1:11" s="1" customFormat="1" x14ac:dyDescent="0.25">
      <c r="G47" s="76"/>
    </row>
    <row r="48" spans="1:11" s="1" customFormat="1" x14ac:dyDescent="0.25">
      <c r="F48" s="51"/>
      <c r="G48" s="74"/>
      <c r="J48" s="10"/>
    </row>
    <row r="49" spans="6:7" s="1" customFormat="1" x14ac:dyDescent="0.25">
      <c r="G49" s="76"/>
    </row>
    <row r="50" spans="6:7" s="1" customFormat="1" x14ac:dyDescent="0.25">
      <c r="F50" s="51"/>
      <c r="G50" s="74"/>
    </row>
  </sheetData>
  <mergeCells count="1">
    <mergeCell ref="F1:N4"/>
  </mergeCells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workbookViewId="0">
      <selection activeCell="I9" sqref="I9"/>
    </sheetView>
  </sheetViews>
  <sheetFormatPr baseColWidth="10" defaultColWidth="11.44140625" defaultRowHeight="13.2" x14ac:dyDescent="0.25"/>
  <cols>
    <col min="1" max="1" width="35" customWidth="1"/>
    <col min="2" max="2" width="11.6640625" customWidth="1"/>
    <col min="3" max="3" width="9.109375" customWidth="1"/>
    <col min="4" max="4" width="9.88671875" customWidth="1"/>
    <col min="5" max="5" width="9.109375" customWidth="1"/>
    <col min="6" max="6" width="11.33203125" customWidth="1"/>
  </cols>
  <sheetData>
    <row r="1" spans="1:14" x14ac:dyDescent="0.25">
      <c r="B1" s="112" t="s">
        <v>74</v>
      </c>
      <c r="C1" s="113"/>
      <c r="D1" s="114"/>
      <c r="E1" s="115"/>
      <c r="F1" s="107" t="s">
        <v>66</v>
      </c>
      <c r="G1" s="107"/>
      <c r="H1" s="107"/>
      <c r="I1" s="107"/>
      <c r="J1" s="108"/>
      <c r="K1" s="108"/>
      <c r="L1" s="108"/>
      <c r="M1" s="108"/>
      <c r="N1" s="108"/>
    </row>
    <row r="2" spans="1:14" x14ac:dyDescent="0.25">
      <c r="F2" s="107"/>
      <c r="G2" s="107"/>
      <c r="H2" s="107"/>
      <c r="I2" s="107"/>
      <c r="J2" s="108"/>
      <c r="K2" s="108"/>
      <c r="L2" s="108"/>
      <c r="M2" s="108"/>
      <c r="N2" s="108"/>
    </row>
    <row r="3" spans="1:14" s="2" customFormat="1" x14ac:dyDescent="0.25">
      <c r="A3" s="2" t="s">
        <v>63</v>
      </c>
      <c r="B3" s="68">
        <f>recap!C15</f>
        <v>0</v>
      </c>
      <c r="F3" s="107"/>
      <c r="G3" s="107"/>
      <c r="H3" s="107"/>
      <c r="I3" s="107"/>
      <c r="J3" s="108"/>
      <c r="K3" s="108"/>
      <c r="L3" s="108"/>
      <c r="M3" s="108"/>
      <c r="N3" s="108"/>
    </row>
    <row r="4" spans="1:14" x14ac:dyDescent="0.25">
      <c r="F4" s="107"/>
      <c r="G4" s="107"/>
      <c r="H4" s="107"/>
      <c r="I4" s="107"/>
      <c r="J4" s="108"/>
      <c r="K4" s="108"/>
      <c r="L4" s="108"/>
      <c r="M4" s="108"/>
      <c r="N4" s="108"/>
    </row>
    <row r="5" spans="1:14" x14ac:dyDescent="0.25">
      <c r="A5" s="2" t="s">
        <v>4</v>
      </c>
      <c r="B5" s="5">
        <f>recap!C6</f>
        <v>0</v>
      </c>
    </row>
    <row r="6" spans="1:14" x14ac:dyDescent="0.25">
      <c r="A6" s="2"/>
      <c r="B6" s="11"/>
    </row>
    <row r="7" spans="1:14" x14ac:dyDescent="0.25">
      <c r="A7" s="49" t="s">
        <v>71</v>
      </c>
      <c r="F7" t="s">
        <v>33</v>
      </c>
      <c r="G7" s="48">
        <f>B3</f>
        <v>0</v>
      </c>
    </row>
    <row r="8" spans="1:14" x14ac:dyDescent="0.25">
      <c r="B8" s="6" t="s">
        <v>29</v>
      </c>
      <c r="C8" s="126">
        <v>1366</v>
      </c>
      <c r="D8" s="126"/>
      <c r="E8" s="126"/>
      <c r="F8" s="15">
        <v>0</v>
      </c>
      <c r="G8" s="70">
        <v>0</v>
      </c>
    </row>
    <row r="9" spans="1:14" x14ac:dyDescent="0.25">
      <c r="B9" s="7" t="s">
        <v>30</v>
      </c>
      <c r="C9" s="124">
        <v>1366.01</v>
      </c>
      <c r="D9" s="127" t="s">
        <v>32</v>
      </c>
      <c r="E9" s="124">
        <v>1467</v>
      </c>
      <c r="F9" s="9">
        <v>0.2</v>
      </c>
      <c r="G9" s="71">
        <f>IF($B$3&gt;C8,IF(B3&lt;=E9,($B$3-C8)*F9,(E9-C8)*F9),0)</f>
        <v>0</v>
      </c>
    </row>
    <row r="10" spans="1:14" x14ac:dyDescent="0.25">
      <c r="B10" s="7" t="s">
        <v>30</v>
      </c>
      <c r="C10" s="124">
        <v>1222.01</v>
      </c>
      <c r="D10" s="127" t="s">
        <v>32</v>
      </c>
      <c r="E10" s="124">
        <v>1475</v>
      </c>
      <c r="F10" s="9">
        <v>0.4</v>
      </c>
      <c r="G10" s="71">
        <f>IF($B$3&gt;E9,IF($B$3&lt;=E10,($B$3-E9)*F10,(E10-E9)*F10),0)</f>
        <v>0</v>
      </c>
    </row>
    <row r="11" spans="1:14" x14ac:dyDescent="0.25">
      <c r="B11" s="8" t="s">
        <v>31</v>
      </c>
      <c r="C11" s="125">
        <v>1475.01</v>
      </c>
      <c r="D11" s="125"/>
      <c r="E11" s="125"/>
      <c r="F11" s="16">
        <v>1</v>
      </c>
      <c r="G11" s="72">
        <f>IF($B$3&gt;E10,($B$3-E10),0)</f>
        <v>0</v>
      </c>
    </row>
    <row r="12" spans="1:14" x14ac:dyDescent="0.25">
      <c r="B12" s="1"/>
      <c r="C12" s="1"/>
      <c r="D12" s="1"/>
      <c r="E12" s="1"/>
      <c r="F12" s="13" t="s">
        <v>34</v>
      </c>
      <c r="G12" s="74">
        <f>SUM(G8:G11)</f>
        <v>0</v>
      </c>
    </row>
    <row r="13" spans="1:14" x14ac:dyDescent="0.25">
      <c r="F13" s="12"/>
      <c r="G13" s="48"/>
    </row>
    <row r="14" spans="1:14" s="2" customFormat="1" x14ac:dyDescent="0.25">
      <c r="C14" s="2" t="s">
        <v>53</v>
      </c>
      <c r="F14" s="14"/>
      <c r="G14" s="68">
        <f>IF(B3=0,0,IF(G12&lt;(B5*84),-G12,-B5*84))</f>
        <v>0</v>
      </c>
    </row>
    <row r="15" spans="1:14" ht="13.8" thickBot="1" x14ac:dyDescent="0.3">
      <c r="F15" s="12"/>
      <c r="G15" s="48"/>
    </row>
    <row r="16" spans="1:14" ht="13.8" thickBot="1" x14ac:dyDescent="0.3">
      <c r="E16" s="20"/>
      <c r="F16" s="19" t="s">
        <v>35</v>
      </c>
      <c r="G16" s="73">
        <f>SUM(G12:G14)</f>
        <v>0</v>
      </c>
      <c r="H16" t="s">
        <v>0</v>
      </c>
    </row>
    <row r="17" spans="7:7" x14ac:dyDescent="0.25">
      <c r="G17" s="48"/>
    </row>
    <row r="18" spans="7:7" x14ac:dyDescent="0.25">
      <c r="G18" s="48"/>
    </row>
  </sheetData>
  <mergeCells count="1">
    <mergeCell ref="F1:N4"/>
  </mergeCells>
  <phoneticPr fontId="1" type="noConversion"/>
  <pageMargins left="0.78740157499999996" right="0.78740157499999996" top="0.984251969" bottom="0.984251969" header="0.5" footer="0.5"/>
  <pageSetup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2"/>
  <sheetViews>
    <sheetView workbookViewId="0">
      <selection activeCell="A2" sqref="A2"/>
    </sheetView>
  </sheetViews>
  <sheetFormatPr baseColWidth="10" defaultColWidth="11.44140625" defaultRowHeight="13.2" x14ac:dyDescent="0.25"/>
  <sheetData>
    <row r="2" spans="1:12" ht="18" thickBot="1" x14ac:dyDescent="0.35">
      <c r="A2" s="44" t="s">
        <v>54</v>
      </c>
    </row>
    <row r="3" spans="1:12" ht="13.8" thickTop="1" x14ac:dyDescent="0.25">
      <c r="A3" s="35" t="s">
        <v>40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x14ac:dyDescent="0.25">
      <c r="A4" s="38" t="s">
        <v>65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x14ac:dyDescent="0.25">
      <c r="A5" s="38" t="s">
        <v>48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2" x14ac:dyDescent="0.25">
      <c r="A6" s="38" t="s">
        <v>42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1:12" x14ac:dyDescent="0.25">
      <c r="A7" s="38" t="s">
        <v>49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1:12" x14ac:dyDescent="0.25">
      <c r="A8" s="38" t="s">
        <v>50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</row>
    <row r="9" spans="1:12" x14ac:dyDescent="0.25">
      <c r="A9" s="38" t="s">
        <v>51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40"/>
    </row>
    <row r="10" spans="1:12" x14ac:dyDescent="0.25">
      <c r="A10" s="38" t="s">
        <v>55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x14ac:dyDescent="0.25">
      <c r="A11" s="38" t="s">
        <v>52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</row>
    <row r="12" spans="1:12" x14ac:dyDescent="0.25">
      <c r="A12" s="38" t="s">
        <v>56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/>
    </row>
    <row r="13" spans="1:12" x14ac:dyDescent="0.25">
      <c r="A13" s="38" t="s">
        <v>41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</row>
    <row r="14" spans="1:12" x14ac:dyDescent="0.25">
      <c r="A14" s="38" t="s">
        <v>57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</row>
    <row r="15" spans="1:12" x14ac:dyDescent="0.25">
      <c r="A15" s="38" t="s">
        <v>45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</row>
    <row r="16" spans="1:12" x14ac:dyDescent="0.25">
      <c r="A16" s="38" t="s">
        <v>58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</row>
    <row r="17" spans="1:12" x14ac:dyDescent="0.25">
      <c r="A17" s="38" t="s">
        <v>59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</row>
    <row r="18" spans="1:12" x14ac:dyDescent="0.25">
      <c r="A18" s="38" t="s">
        <v>46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0"/>
    </row>
    <row r="19" spans="1:12" x14ac:dyDescent="0.25">
      <c r="A19" s="38" t="s">
        <v>60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40"/>
    </row>
    <row r="20" spans="1:12" x14ac:dyDescent="0.25">
      <c r="A20" s="38" t="s">
        <v>64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</row>
    <row r="21" spans="1:12" ht="13.8" thickBot="1" x14ac:dyDescent="0.3">
      <c r="A21" s="41" t="s">
        <v>47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3"/>
    </row>
    <row r="22" spans="1:12" ht="13.8" thickTop="1" x14ac:dyDescent="0.25"/>
  </sheetData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recap</vt:lpstr>
      <vt:lpstr>beroepsinkomen</vt:lpstr>
      <vt:lpstr>vervangingsinkomen</vt:lpstr>
      <vt:lpstr>niet voor besl. vatbaar inkomen</vt:lpstr>
    </vt:vector>
  </TitlesOfParts>
  <Company>ING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CAMD</cp:lastModifiedBy>
  <cp:lastPrinted>2009-02-04T09:40:31Z</cp:lastPrinted>
  <dcterms:created xsi:type="dcterms:W3CDTF">2008-10-06T11:41:43Z</dcterms:created>
  <dcterms:modified xsi:type="dcterms:W3CDTF">2020-06-30T12:19:07Z</dcterms:modified>
</cp:coreProperties>
</file>